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585" firstSheet="1" activeTab="10"/>
  </bookViews>
  <sheets>
    <sheet name="Быкова " sheetId="4" r:id="rId1"/>
    <sheet name="Губина" sheetId="5" r:id="rId2"/>
    <sheet name="Еськов" sheetId="8" r:id="rId3"/>
    <sheet name="Заруцкая" sheetId="1" r:id="rId4"/>
    <sheet name="Левина" sheetId="9" r:id="rId5"/>
    <sheet name="Леушин" sheetId="6" r:id="rId6"/>
    <sheet name="Налимова" sheetId="10" r:id="rId7"/>
    <sheet name="Пинигин" sheetId="7" r:id="rId8"/>
    <sheet name="Черный " sheetId="11" r:id="rId9"/>
    <sheet name="Федюшин" sheetId="12" r:id="rId10"/>
    <sheet name="Ярков" sheetId="13" r:id="rId11"/>
    <sheet name="Лист2" sheetId="2" r:id="rId12"/>
    <sheet name="Лист3" sheetId="3" r:id="rId13"/>
  </sheets>
  <calcPr calcId="145621" refMode="R1C1"/>
</workbook>
</file>

<file path=xl/calcChain.xml><?xml version="1.0" encoding="utf-8"?>
<calcChain xmlns="http://schemas.openxmlformats.org/spreadsheetml/2006/main">
  <c r="C28" i="13" l="1"/>
  <c r="C27" i="13"/>
  <c r="C26" i="13"/>
  <c r="E23" i="13"/>
  <c r="C28" i="12"/>
  <c r="C27" i="12"/>
  <c r="C26" i="12"/>
  <c r="E23" i="12"/>
  <c r="C28" i="11"/>
  <c r="C27" i="11"/>
  <c r="C26" i="11"/>
  <c r="E23" i="11"/>
  <c r="C28" i="10"/>
  <c r="C27" i="10"/>
  <c r="C26" i="10"/>
  <c r="E23" i="10"/>
  <c r="C28" i="9"/>
  <c r="C27" i="9"/>
  <c r="C26" i="9"/>
  <c r="E23" i="9"/>
  <c r="C28" i="8"/>
  <c r="C27" i="8"/>
  <c r="C26" i="8"/>
  <c r="E23" i="8"/>
  <c r="E23" i="4"/>
  <c r="C28" i="7" l="1"/>
  <c r="C27" i="7"/>
  <c r="C26" i="7"/>
  <c r="E23" i="7"/>
  <c r="C28" i="6"/>
  <c r="C27" i="6"/>
  <c r="C26" i="6"/>
  <c r="E23" i="6"/>
  <c r="C28" i="5"/>
  <c r="C27" i="5"/>
  <c r="C26" i="5"/>
  <c r="E23" i="5"/>
  <c r="C28" i="4"/>
  <c r="C27" i="4"/>
  <c r="C26" i="4"/>
  <c r="C28" i="1" l="1"/>
  <c r="C27" i="1"/>
  <c r="C26" i="1"/>
  <c r="E23" i="1"/>
</calcChain>
</file>

<file path=xl/sharedStrings.xml><?xml version="1.0" encoding="utf-8"?>
<sst xmlns="http://schemas.openxmlformats.org/spreadsheetml/2006/main" count="550" uniqueCount="102">
  <si>
    <t>Городской округ Ханты-Мансийск</t>
  </si>
  <si>
    <t>Ханты-Мансийского автономного округа – Югры</t>
  </si>
  <si>
    <t>МУНИЦИПАЛЬНОЕ БЮДЖЕТНОЕ УЧРЕЖДЕНИЕ</t>
  </si>
  <si>
    <t xml:space="preserve">ДОПОЛНИТЕЛЬНОГО ОБРАЗОВАНИЯ </t>
  </si>
  <si>
    <t xml:space="preserve">«ЦЕНТР ДОПОЛНИТЕЛЬНОГО ОБРАЗОВАНИЯ «ПЕРСПЕКТИВА» </t>
  </si>
  <si>
    <t>(МБУДО «ЦДО «ПЕРСПЕКТИВА»)</t>
  </si>
  <si>
    <t>Оценочные материалы (контрольно-измерительные материалы)</t>
  </si>
  <si>
    <t>Объединение: "Спортивный туризм"</t>
  </si>
  <si>
    <t>Год обучения: 1</t>
  </si>
  <si>
    <t>Показатели уровня знаний, умений, навыков:</t>
  </si>
  <si>
    <t>№</t>
  </si>
  <si>
    <t>Параметры</t>
  </si>
  <si>
    <t>Форма проверки</t>
  </si>
  <si>
    <t>Результат</t>
  </si>
  <si>
    <t>Уровень освоения</t>
  </si>
  <si>
    <t>Основы туристской 
подготовки</t>
  </si>
  <si>
    <t>Топография и 
ориентирование</t>
  </si>
  <si>
    <t>Краеведение</t>
  </si>
  <si>
    <t>Обеспечение 
безопасности</t>
  </si>
  <si>
    <t>Общая физическая
 подготовка</t>
  </si>
  <si>
    <t>Специальная туристская подготовка</t>
  </si>
  <si>
    <t>Контрольное задание</t>
  </si>
  <si>
    <t>Наблюдение</t>
  </si>
  <si>
    <t>ФИО обучающегося: Заруцкая Эвелина Павловна</t>
  </si>
  <si>
    <t xml:space="preserve">Группа: 2 "Б" </t>
  </si>
  <si>
    <t>Оценка</t>
  </si>
  <si>
    <t>Средний</t>
  </si>
  <si>
    <t>Высокий</t>
  </si>
  <si>
    <t>По Итогам КИМ уровень освоения программы:</t>
  </si>
  <si>
    <t xml:space="preserve">«Высокий» </t>
  </si>
  <si>
    <t xml:space="preserve">«Средний» </t>
  </si>
  <si>
    <t xml:space="preserve">«Низкий» </t>
  </si>
  <si>
    <t>Дата сдачи:</t>
  </si>
  <si>
    <t>Подпись педагога _______________</t>
  </si>
  <si>
    <t>ФИО обучающегося: Быкова Софья Сергеевна</t>
  </si>
  <si>
    <t>Низкий</t>
  </si>
  <si>
    <t>Задание выполнено,
найдено 10 КП</t>
  </si>
  <si>
    <t>ФИО обучающегося: Губина Варвара Александровна</t>
  </si>
  <si>
    <t>Год обучения: 2</t>
  </si>
  <si>
    <t>Задание выполнено, 
палатка установлена за 8:46</t>
  </si>
  <si>
    <t>Задание выполнено,
собран 1 гербарий</t>
  </si>
  <si>
    <t>Задание выполнено,
носилки изготовлены за 7:05</t>
  </si>
  <si>
    <t>Обучающаяся Быкова Софья Сергеевна переведена на 3 год</t>
  </si>
  <si>
    <t>Задание выполнено, 
палатка установлена за 8:05</t>
  </si>
  <si>
    <t>Задание выполнено,
найдено 12 КП</t>
  </si>
  <si>
    <t>Задание выполнено,
собрано 3 гербария</t>
  </si>
  <si>
    <t>Задание выполнено,
носилки изготовлены за 6:45</t>
  </si>
  <si>
    <t>Время выполнения: 
8:42</t>
  </si>
  <si>
    <t>Обучающаяся Губина Варвара Александровна переведена на 3 год</t>
  </si>
  <si>
    <t>Задание выполнено, 
палатка установлена за 8:56</t>
  </si>
  <si>
    <t>Задание выполнено,
найдено 9 КП</t>
  </si>
  <si>
    <t>Задание выполнено,
носилки изготовлены за 7:52</t>
  </si>
  <si>
    <t>Время выполнения: 
9:42</t>
  </si>
  <si>
    <t>Время выполнения: 
10:51</t>
  </si>
  <si>
    <t>Задание выполнено, 
правильно завязаны узлы, время выполнения 2:24</t>
  </si>
  <si>
    <t>Задание выполнено, 
правильно завязаны узлы, время выполнения 2:54</t>
  </si>
  <si>
    <t>Задание выполнено, 
правильно завязаны узлы, время выполнения 2:48</t>
  </si>
  <si>
    <t>ФИО обучающегося: Еськов Степан Евгеньевич</t>
  </si>
  <si>
    <t>Задание выполнено, 
палатка установлена за 9:36</t>
  </si>
  <si>
    <t>Задание выполнено,
носилки изготовлены за 7:22</t>
  </si>
  <si>
    <t>Время выполнения: 
10:35</t>
  </si>
  <si>
    <t>Задание выполнено, 
правильно завязаны узлы, время выполнения 2:52</t>
  </si>
  <si>
    <t>Обучающаяся Заруцкая Эвелина Павловна переведена на 3 год</t>
  </si>
  <si>
    <t>Задание выполнено, 
палатка установлена за 4:55</t>
  </si>
  <si>
    <t>Задание выполнено,
носилки изготовлены за 6:48</t>
  </si>
  <si>
    <t>Время выполнения: 
10:02</t>
  </si>
  <si>
    <t>Задание выполнено, 
правильно завязаны узлы, время выполнения 2:44</t>
  </si>
  <si>
    <t>Обучающаяся Левина Вероника Ивановна переведена на 3 год</t>
  </si>
  <si>
    <t>ФИО обучающегося: Леушин Данил Александрович</t>
  </si>
  <si>
    <t>Задание выполнено, 
палатка установлена за 10:55</t>
  </si>
  <si>
    <t>Задание выполнено,
носилки изготовлены за 7:48</t>
  </si>
  <si>
    <t>Время выполнения: 
09:22</t>
  </si>
  <si>
    <t>Задание выполнено, 
правильно завязаны узлы, время выполнения 5:29</t>
  </si>
  <si>
    <t>Обучающийся Леушин Данил Александрович переведен на 3 год</t>
  </si>
  <si>
    <t>Обучающийся Еськов Степан Евгеньевич переведен на 3 год</t>
  </si>
  <si>
    <t>ФИО обучающегося: Левина Вероника Ивановна</t>
  </si>
  <si>
    <t>ФИО обучающегося: Налимова Кристина Денисовна</t>
  </si>
  <si>
    <t>Задание выполнено, 
палатка установлена за 4:58</t>
  </si>
  <si>
    <t>Задание выполнено,
носилки изготовлены за 7:18</t>
  </si>
  <si>
    <t>Время выполнения: 
10:13</t>
  </si>
  <si>
    <t>Обучающаяся Налимова Кристина Денисовна переведена на 3 год</t>
  </si>
  <si>
    <t>ФИО обучающегося: Пинигин Егор Дмитриевич</t>
  </si>
  <si>
    <t>Задание выполнено, 
палатка установлена за 10:53</t>
  </si>
  <si>
    <t>Задание выполнено,
собрано 2 гербария</t>
  </si>
  <si>
    <t>Время выполнения: 
09:50</t>
  </si>
  <si>
    <t>Задание выполнено, 
правильно завязаны узлы, время выполнения 5:09</t>
  </si>
  <si>
    <t>Обучающийся Пинигин Егор Дмитриевич переведен на 3 год</t>
  </si>
  <si>
    <t>ФИО обучающегося: Черный Владислав Сергеевич</t>
  </si>
  <si>
    <t>Задание выполнено, 
палатка установлена за 6:53</t>
  </si>
  <si>
    <t>Задание выполнено,
носилки изготовлены за 7:12</t>
  </si>
  <si>
    <t>Время выполнения: 
08:50</t>
  </si>
  <si>
    <t>Задание выполнено, 
правильно завязаны узлы, время выполнения 3:00</t>
  </si>
  <si>
    <t>Обучающийся Черный Владислав Сергеевич переведен на 3 год</t>
  </si>
  <si>
    <t>ФИО обучающегося: Федюшин Валерий Павлович</t>
  </si>
  <si>
    <t>Обучающийся Федюшин Валерий Павлович переведен на 3 год</t>
  </si>
  <si>
    <t>Задание выполнено,
носилки изготовлены за 7:38</t>
  </si>
  <si>
    <t>Задание выполнено, 
правильно завязаны узлы, время выполнения 5:48</t>
  </si>
  <si>
    <t>ФИО обучающегося: Ярков Семен Юрьевич</t>
  </si>
  <si>
    <t>Обучающийся Ярков Семен Юрьевич переведен на 3 год</t>
  </si>
  <si>
    <t>Задание выполнено, 
палатка установлена за 06:55</t>
  </si>
  <si>
    <t>Задание выполнено,
носилки изготовлены за 4:38</t>
  </si>
  <si>
    <t>Время выполнения: 
08:22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</si>
</sst>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selection activeCell="H22" sqref="H22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34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24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25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39</v>
      </c>
      <c r="E17" s="5">
        <v>2</v>
      </c>
      <c r="F17" s="5" t="s">
        <v>26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36</v>
      </c>
      <c r="E18" s="5">
        <v>2</v>
      </c>
      <c r="F18" s="5" t="s">
        <v>26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40</v>
      </c>
      <c r="E19" s="5">
        <v>1</v>
      </c>
      <c r="F19" s="5" t="s">
        <v>35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41</v>
      </c>
      <c r="E20" s="5">
        <v>2</v>
      </c>
      <c r="F20" s="5" t="s">
        <v>26</v>
      </c>
    </row>
    <row r="21" spans="1:6" s="21" customFormat="1" ht="47.25" customHeight="1" x14ac:dyDescent="0.25">
      <c r="A21" s="5">
        <v>5</v>
      </c>
      <c r="B21" s="9" t="s">
        <v>19</v>
      </c>
      <c r="C21" s="17" t="s">
        <v>21</v>
      </c>
      <c r="D21" s="9" t="s">
        <v>53</v>
      </c>
      <c r="E21" s="5">
        <v>3</v>
      </c>
      <c r="F21" s="5" t="s">
        <v>27</v>
      </c>
    </row>
    <row r="22" spans="1:6" s="21" customFormat="1" ht="57.75" customHeight="1" x14ac:dyDescent="0.25">
      <c r="A22" s="10">
        <v>6</v>
      </c>
      <c r="B22" s="17" t="s">
        <v>20</v>
      </c>
      <c r="C22" s="17" t="s">
        <v>21</v>
      </c>
      <c r="D22" s="17" t="s">
        <v>55</v>
      </c>
      <c r="E22" s="10">
        <v>3</v>
      </c>
      <c r="F22" s="10" t="s">
        <v>27</v>
      </c>
    </row>
    <row r="23" spans="1:6" x14ac:dyDescent="0.25">
      <c r="A23" s="29" t="s">
        <v>28</v>
      </c>
      <c r="B23" s="30"/>
      <c r="C23" s="30"/>
      <c r="D23" s="31"/>
      <c r="E23" s="19">
        <f>AVERAGE(E17:E22)</f>
        <v>2.1666666666666665</v>
      </c>
      <c r="F23" s="20" t="s">
        <v>26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29</v>
      </c>
      <c r="C26" s="13">
        <f>COUNTIF(F17:F22,"=Высокий")</f>
        <v>2</v>
      </c>
      <c r="D26" s="14"/>
    </row>
    <row r="27" spans="1:6" x14ac:dyDescent="0.25">
      <c r="A27" s="3"/>
      <c r="B27" s="12" t="s">
        <v>30</v>
      </c>
      <c r="C27" s="13">
        <f>COUNTIF(F17:F22,"=Средний")</f>
        <v>3</v>
      </c>
      <c r="D27" s="14"/>
    </row>
    <row r="28" spans="1:6" x14ac:dyDescent="0.25">
      <c r="B28" s="12" t="s">
        <v>31</v>
      </c>
      <c r="C28" s="13">
        <f>COUNTIF(F17:F22,"=Низкий")</f>
        <v>1</v>
      </c>
      <c r="D28" s="14"/>
    </row>
    <row r="29" spans="1:6" x14ac:dyDescent="0.25">
      <c r="A29" s="11"/>
      <c r="C29" s="4"/>
    </row>
    <row r="30" spans="1:6" x14ac:dyDescent="0.25">
      <c r="A30" s="22" t="s">
        <v>42</v>
      </c>
      <c r="B30" s="23"/>
      <c r="C30" s="23"/>
      <c r="D30" s="23"/>
      <c r="E30" s="23"/>
      <c r="F30" s="23"/>
    </row>
    <row r="32" spans="1:6" ht="15.75" x14ac:dyDescent="0.25">
      <c r="A32" s="15" t="s">
        <v>32</v>
      </c>
      <c r="B32" s="16"/>
      <c r="C32" s="16"/>
      <c r="D32" s="16" t="s">
        <v>33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4" zoomScaleNormal="100" zoomScaleSheetLayoutView="100" workbookViewId="0">
      <selection activeCell="E24" sqref="E24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93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24</v>
      </c>
      <c r="B13" s="6"/>
      <c r="C13" s="6"/>
      <c r="D13" s="6"/>
      <c r="E13" s="6"/>
      <c r="F13" s="6"/>
    </row>
    <row r="14" spans="1:6" ht="15.75" x14ac:dyDescent="0.25">
      <c r="A14" s="6" t="s">
        <v>38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25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69</v>
      </c>
      <c r="E17" s="5">
        <v>1</v>
      </c>
      <c r="F17" s="5" t="s">
        <v>35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36</v>
      </c>
      <c r="E18" s="5">
        <v>2</v>
      </c>
      <c r="F18" s="5" t="s">
        <v>26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40</v>
      </c>
      <c r="E19" s="5">
        <v>1</v>
      </c>
      <c r="F19" s="5" t="s">
        <v>35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95</v>
      </c>
      <c r="E20" s="5">
        <v>2</v>
      </c>
      <c r="F20" s="5" t="s">
        <v>26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21</v>
      </c>
      <c r="D21" s="9" t="s">
        <v>71</v>
      </c>
      <c r="E21" s="5">
        <v>2</v>
      </c>
      <c r="F21" s="5" t="s">
        <v>26</v>
      </c>
    </row>
    <row r="22" spans="1:6" s="21" customFormat="1" ht="60" x14ac:dyDescent="0.25">
      <c r="A22" s="10">
        <v>6</v>
      </c>
      <c r="B22" s="17" t="s">
        <v>20</v>
      </c>
      <c r="C22" s="17" t="s">
        <v>21</v>
      </c>
      <c r="D22" s="17" t="s">
        <v>96</v>
      </c>
      <c r="E22" s="10">
        <v>2</v>
      </c>
      <c r="F22" s="10" t="s">
        <v>26</v>
      </c>
    </row>
    <row r="23" spans="1:6" x14ac:dyDescent="0.25">
      <c r="A23" s="29" t="s">
        <v>28</v>
      </c>
      <c r="B23" s="30"/>
      <c r="C23" s="30"/>
      <c r="D23" s="31"/>
      <c r="E23" s="19">
        <f>AVERAGE(E17:E22)</f>
        <v>1.6666666666666667</v>
      </c>
      <c r="F23" s="20" t="s">
        <v>26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29</v>
      </c>
      <c r="C26" s="13">
        <f>COUNTIF(F17:F22,"=Высокий")</f>
        <v>0</v>
      </c>
      <c r="D26" s="14"/>
    </row>
    <row r="27" spans="1:6" x14ac:dyDescent="0.25">
      <c r="A27" s="3"/>
      <c r="B27" s="12" t="s">
        <v>30</v>
      </c>
      <c r="C27" s="13">
        <f>COUNTIF(F17:F22,"=Средний")</f>
        <v>4</v>
      </c>
      <c r="D27" s="14"/>
    </row>
    <row r="28" spans="1:6" x14ac:dyDescent="0.25">
      <c r="B28" s="12" t="s">
        <v>31</v>
      </c>
      <c r="C28" s="13">
        <f>COUNTIF(F17:F22,"=Низкий")</f>
        <v>2</v>
      </c>
      <c r="D28" s="14"/>
    </row>
    <row r="29" spans="1:6" x14ac:dyDescent="0.25">
      <c r="A29" s="11"/>
      <c r="C29" s="4"/>
    </row>
    <row r="30" spans="1:6" x14ac:dyDescent="0.25">
      <c r="A30" s="22" t="s">
        <v>94</v>
      </c>
      <c r="B30" s="23"/>
      <c r="C30" s="23"/>
      <c r="D30" s="23"/>
      <c r="E30" s="23"/>
      <c r="F30" s="23"/>
    </row>
    <row r="32" spans="1:6" ht="15.75" x14ac:dyDescent="0.25">
      <c r="A32" s="15" t="s">
        <v>32</v>
      </c>
      <c r="B32" s="16"/>
      <c r="C32" s="16"/>
      <c r="D32" s="16" t="s">
        <v>33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97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24</v>
      </c>
      <c r="B13" s="6"/>
      <c r="C13" s="6"/>
      <c r="D13" s="6"/>
      <c r="E13" s="6"/>
      <c r="F13" s="6"/>
    </row>
    <row r="14" spans="1:6" ht="15.75" x14ac:dyDescent="0.25">
      <c r="A14" s="6" t="s">
        <v>38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25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99</v>
      </c>
      <c r="E17" s="5">
        <v>2</v>
      </c>
      <c r="F17" s="5" t="s">
        <v>26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44</v>
      </c>
      <c r="E18" s="5">
        <v>3</v>
      </c>
      <c r="F18" s="5" t="s">
        <v>27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83</v>
      </c>
      <c r="E19" s="5">
        <v>2</v>
      </c>
      <c r="F19" s="5" t="s">
        <v>26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100</v>
      </c>
      <c r="E20" s="5">
        <v>3</v>
      </c>
      <c r="F20" s="5" t="s">
        <v>27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21</v>
      </c>
      <c r="D21" s="9" t="s">
        <v>101</v>
      </c>
      <c r="E21" s="5">
        <v>3</v>
      </c>
      <c r="F21" s="5" t="s">
        <v>27</v>
      </c>
    </row>
    <row r="22" spans="1:6" s="21" customFormat="1" ht="60" x14ac:dyDescent="0.25">
      <c r="A22" s="10">
        <v>6</v>
      </c>
      <c r="B22" s="17" t="s">
        <v>20</v>
      </c>
      <c r="C22" s="17" t="s">
        <v>21</v>
      </c>
      <c r="D22" s="17" t="s">
        <v>56</v>
      </c>
      <c r="E22" s="10">
        <v>3</v>
      </c>
      <c r="F22" s="10" t="s">
        <v>27</v>
      </c>
    </row>
    <row r="23" spans="1:6" x14ac:dyDescent="0.25">
      <c r="A23" s="29" t="s">
        <v>28</v>
      </c>
      <c r="B23" s="30"/>
      <c r="C23" s="30"/>
      <c r="D23" s="31"/>
      <c r="E23" s="19">
        <f>AVERAGE(E17:E22)</f>
        <v>2.6666666666666665</v>
      </c>
      <c r="F23" s="20" t="s">
        <v>26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29</v>
      </c>
      <c r="C26" s="13">
        <f>COUNTIF(F17:F22,"=Высокий")</f>
        <v>4</v>
      </c>
      <c r="D26" s="14"/>
    </row>
    <row r="27" spans="1:6" x14ac:dyDescent="0.25">
      <c r="A27" s="3"/>
      <c r="B27" s="12" t="s">
        <v>30</v>
      </c>
      <c r="C27" s="13">
        <f>COUNTIF(F17:F22,"=Средний")</f>
        <v>2</v>
      </c>
      <c r="D27" s="14"/>
    </row>
    <row r="28" spans="1:6" x14ac:dyDescent="0.25">
      <c r="B28" s="12" t="s">
        <v>31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98</v>
      </c>
      <c r="B30" s="23"/>
      <c r="C30" s="23"/>
      <c r="D30" s="23"/>
      <c r="E30" s="23"/>
      <c r="F30" s="23"/>
    </row>
    <row r="32" spans="1:6" ht="15.75" x14ac:dyDescent="0.25">
      <c r="A32" s="15" t="s">
        <v>32</v>
      </c>
      <c r="B32" s="16"/>
      <c r="C32" s="16"/>
      <c r="D32" s="16" t="s">
        <v>33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selection activeCell="A13" sqref="A13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37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24</v>
      </c>
      <c r="B13" s="6"/>
      <c r="C13" s="6"/>
      <c r="D13" s="6"/>
      <c r="E13" s="6"/>
      <c r="F13" s="6"/>
    </row>
    <row r="14" spans="1:6" ht="15.75" x14ac:dyDescent="0.25">
      <c r="A14" s="6" t="s">
        <v>38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25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43</v>
      </c>
      <c r="E17" s="5">
        <v>2</v>
      </c>
      <c r="F17" s="5" t="s">
        <v>26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44</v>
      </c>
      <c r="E18" s="5">
        <v>3</v>
      </c>
      <c r="F18" s="5" t="s">
        <v>27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45</v>
      </c>
      <c r="E19" s="5">
        <v>3</v>
      </c>
      <c r="F19" s="5" t="s">
        <v>27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46</v>
      </c>
      <c r="E20" s="5">
        <v>2</v>
      </c>
      <c r="F20" s="5" t="s">
        <v>26</v>
      </c>
    </row>
    <row r="21" spans="1:6" s="21" customFormat="1" ht="47.25" customHeight="1" x14ac:dyDescent="0.25">
      <c r="A21" s="5">
        <v>5</v>
      </c>
      <c r="B21" s="9" t="s">
        <v>19</v>
      </c>
      <c r="C21" s="17" t="s">
        <v>21</v>
      </c>
      <c r="D21" s="9" t="s">
        <v>52</v>
      </c>
      <c r="E21" s="5">
        <v>3</v>
      </c>
      <c r="F21" s="5" t="s">
        <v>27</v>
      </c>
    </row>
    <row r="22" spans="1:6" s="21" customFormat="1" ht="60.75" customHeight="1" x14ac:dyDescent="0.25">
      <c r="A22" s="10">
        <v>6</v>
      </c>
      <c r="B22" s="17" t="s">
        <v>20</v>
      </c>
      <c r="C22" s="17" t="s">
        <v>21</v>
      </c>
      <c r="D22" s="17" t="s">
        <v>54</v>
      </c>
      <c r="E22" s="10">
        <v>3</v>
      </c>
      <c r="F22" s="10" t="s">
        <v>27</v>
      </c>
    </row>
    <row r="23" spans="1:6" x14ac:dyDescent="0.25">
      <c r="A23" s="29" t="s">
        <v>28</v>
      </c>
      <c r="B23" s="30"/>
      <c r="C23" s="30"/>
      <c r="D23" s="31"/>
      <c r="E23" s="19">
        <f>AVERAGE(E17:E22)</f>
        <v>2.6666666666666665</v>
      </c>
      <c r="F23" s="20" t="s">
        <v>27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29</v>
      </c>
      <c r="C26" s="13">
        <f>COUNTIF(F17:F22,"=Высокий")</f>
        <v>4</v>
      </c>
      <c r="D26" s="14"/>
    </row>
    <row r="27" spans="1:6" x14ac:dyDescent="0.25">
      <c r="A27" s="3"/>
      <c r="B27" s="12" t="s">
        <v>30</v>
      </c>
      <c r="C27" s="13">
        <f>COUNTIF(F17:F22,"=Средний")</f>
        <v>2</v>
      </c>
      <c r="D27" s="14"/>
    </row>
    <row r="28" spans="1:6" x14ac:dyDescent="0.25">
      <c r="B28" s="12" t="s">
        <v>31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48</v>
      </c>
      <c r="B30" s="23"/>
      <c r="C30" s="23"/>
      <c r="D30" s="23"/>
      <c r="E30" s="23"/>
      <c r="F30" s="23"/>
    </row>
    <row r="32" spans="1:6" ht="15.75" x14ac:dyDescent="0.25">
      <c r="A32" s="15" t="s">
        <v>32</v>
      </c>
      <c r="B32" s="16"/>
      <c r="C32" s="16"/>
      <c r="D32" s="16" t="s">
        <v>33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7" zoomScaleNormal="100" zoomScaleSheetLayoutView="100" workbookViewId="0">
      <selection activeCell="A13" sqref="A13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57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24</v>
      </c>
      <c r="B13" s="6"/>
      <c r="C13" s="6"/>
      <c r="D13" s="6"/>
      <c r="E13" s="6"/>
      <c r="F13" s="6"/>
    </row>
    <row r="14" spans="1:6" ht="15.75" x14ac:dyDescent="0.25">
      <c r="A14" s="6" t="s">
        <v>38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25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49</v>
      </c>
      <c r="E17" s="5">
        <v>2</v>
      </c>
      <c r="F17" s="5" t="s">
        <v>26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50</v>
      </c>
      <c r="E18" s="5">
        <v>2</v>
      </c>
      <c r="F18" s="5" t="s">
        <v>26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40</v>
      </c>
      <c r="E19" s="5">
        <v>1</v>
      </c>
      <c r="F19" s="5" t="s">
        <v>35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51</v>
      </c>
      <c r="E20" s="5">
        <v>2</v>
      </c>
      <c r="F20" s="5" t="s">
        <v>26</v>
      </c>
    </row>
    <row r="21" spans="1:6" s="21" customFormat="1" ht="47.25" customHeight="1" x14ac:dyDescent="0.25">
      <c r="A21" s="5">
        <v>5</v>
      </c>
      <c r="B21" s="9" t="s">
        <v>19</v>
      </c>
      <c r="C21" s="17" t="s">
        <v>21</v>
      </c>
      <c r="D21" s="9" t="s">
        <v>47</v>
      </c>
      <c r="E21" s="5">
        <v>3</v>
      </c>
      <c r="F21" s="5" t="s">
        <v>27</v>
      </c>
    </row>
    <row r="22" spans="1:6" s="21" customFormat="1" ht="60.75" customHeight="1" x14ac:dyDescent="0.25">
      <c r="A22" s="10">
        <v>6</v>
      </c>
      <c r="B22" s="17" t="s">
        <v>20</v>
      </c>
      <c r="C22" s="17" t="s">
        <v>21</v>
      </c>
      <c r="D22" s="17" t="s">
        <v>56</v>
      </c>
      <c r="E22" s="10">
        <v>3</v>
      </c>
      <c r="F22" s="10" t="s">
        <v>27</v>
      </c>
    </row>
    <row r="23" spans="1:6" x14ac:dyDescent="0.25">
      <c r="A23" s="29" t="s">
        <v>28</v>
      </c>
      <c r="B23" s="30"/>
      <c r="C23" s="30"/>
      <c r="D23" s="31"/>
      <c r="E23" s="19">
        <f>AVERAGE(E17:E22)</f>
        <v>2.1666666666666665</v>
      </c>
      <c r="F23" s="20" t="s">
        <v>26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29</v>
      </c>
      <c r="C26" s="13">
        <f>COUNTIF(F17:F22,"=Высокий")</f>
        <v>2</v>
      </c>
      <c r="D26" s="14"/>
    </row>
    <row r="27" spans="1:6" x14ac:dyDescent="0.25">
      <c r="A27" s="3"/>
      <c r="B27" s="12" t="s">
        <v>30</v>
      </c>
      <c r="C27" s="13">
        <f>COUNTIF(F17:F22,"=Средний")</f>
        <v>3</v>
      </c>
      <c r="D27" s="14"/>
    </row>
    <row r="28" spans="1:6" x14ac:dyDescent="0.25">
      <c r="B28" s="12" t="s">
        <v>31</v>
      </c>
      <c r="C28" s="13">
        <f>COUNTIF(F17:F22,"=Низкий")</f>
        <v>1</v>
      </c>
      <c r="D28" s="14"/>
    </row>
    <row r="29" spans="1:6" x14ac:dyDescent="0.25">
      <c r="A29" s="11"/>
      <c r="C29" s="4"/>
    </row>
    <row r="30" spans="1:6" x14ac:dyDescent="0.25">
      <c r="A30" s="22" t="s">
        <v>74</v>
      </c>
      <c r="B30" s="23"/>
      <c r="C30" s="23"/>
      <c r="D30" s="23"/>
      <c r="E30" s="23"/>
      <c r="F30" s="23"/>
    </row>
    <row r="32" spans="1:6" ht="15.75" x14ac:dyDescent="0.25">
      <c r="A32" s="15" t="s">
        <v>32</v>
      </c>
      <c r="B32" s="16"/>
      <c r="C32" s="16"/>
      <c r="D32" s="16" t="s">
        <v>33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6" zoomScaleNormal="100" zoomScaleSheetLayoutView="100" workbookViewId="0">
      <selection activeCell="I25" sqref="I25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8"/>
      <c r="B3" s="8"/>
      <c r="C3" s="8"/>
      <c r="D3" s="8"/>
      <c r="E3" s="8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7"/>
      <c r="B10" s="7"/>
      <c r="C10" s="7"/>
      <c r="D10" s="7"/>
      <c r="E10" s="7"/>
      <c r="F10" s="7"/>
    </row>
    <row r="11" spans="1:6" ht="15.75" x14ac:dyDescent="0.25">
      <c r="A11" s="2" t="s">
        <v>23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24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25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58</v>
      </c>
      <c r="E17" s="5">
        <v>2</v>
      </c>
      <c r="F17" s="5" t="s">
        <v>26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50</v>
      </c>
      <c r="E18" s="5">
        <v>2</v>
      </c>
      <c r="F18" s="5" t="s">
        <v>26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45</v>
      </c>
      <c r="E19" s="5">
        <v>3</v>
      </c>
      <c r="F19" s="5" t="s">
        <v>27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59</v>
      </c>
      <c r="E20" s="5">
        <v>2</v>
      </c>
      <c r="F20" s="5" t="s">
        <v>26</v>
      </c>
    </row>
    <row r="21" spans="1:6" s="21" customFormat="1" ht="47.25" customHeight="1" x14ac:dyDescent="0.25">
      <c r="A21" s="5">
        <v>5</v>
      </c>
      <c r="B21" s="9" t="s">
        <v>19</v>
      </c>
      <c r="C21" s="17" t="s">
        <v>21</v>
      </c>
      <c r="D21" s="9" t="s">
        <v>60</v>
      </c>
      <c r="E21" s="5">
        <v>3</v>
      </c>
      <c r="F21" s="5" t="s">
        <v>27</v>
      </c>
    </row>
    <row r="22" spans="1:6" s="21" customFormat="1" ht="60" x14ac:dyDescent="0.25">
      <c r="A22" s="10">
        <v>6</v>
      </c>
      <c r="B22" s="17" t="s">
        <v>20</v>
      </c>
      <c r="C22" s="17" t="s">
        <v>21</v>
      </c>
      <c r="D22" s="17" t="s">
        <v>61</v>
      </c>
      <c r="E22" s="10">
        <v>3</v>
      </c>
      <c r="F22" s="10" t="s">
        <v>27</v>
      </c>
    </row>
    <row r="23" spans="1:6" x14ac:dyDescent="0.25">
      <c r="A23" s="29" t="s">
        <v>28</v>
      </c>
      <c r="B23" s="30"/>
      <c r="C23" s="30"/>
      <c r="D23" s="31"/>
      <c r="E23" s="19">
        <f>AVERAGE(E17:E22)</f>
        <v>2.5</v>
      </c>
      <c r="F23" s="20" t="s">
        <v>27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29</v>
      </c>
      <c r="C26" s="13">
        <f>COUNTIF(F17:F22,"=Высокий")</f>
        <v>3</v>
      </c>
      <c r="D26" s="14"/>
    </row>
    <row r="27" spans="1:6" x14ac:dyDescent="0.25">
      <c r="A27" s="3"/>
      <c r="B27" s="12" t="s">
        <v>30</v>
      </c>
      <c r="C27" s="13">
        <f>COUNTIF(F17:F22,"=Средний")</f>
        <v>3</v>
      </c>
      <c r="D27" s="14"/>
    </row>
    <row r="28" spans="1:6" x14ac:dyDescent="0.25">
      <c r="B28" s="12" t="s">
        <v>31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62</v>
      </c>
      <c r="B30" s="23"/>
      <c r="C30" s="23"/>
      <c r="D30" s="23"/>
      <c r="E30" s="23"/>
      <c r="F30" s="23"/>
    </row>
    <row r="32" spans="1:6" ht="15.75" x14ac:dyDescent="0.25">
      <c r="A32" s="15" t="s">
        <v>32</v>
      </c>
      <c r="B32" s="16"/>
      <c r="C32" s="16"/>
      <c r="D32" s="16" t="s">
        <v>33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4" zoomScaleNormal="100" zoomScaleSheetLayoutView="100" workbookViewId="0">
      <selection activeCell="A13" sqref="A13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75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24</v>
      </c>
      <c r="B13" s="6"/>
      <c r="C13" s="6"/>
      <c r="D13" s="6"/>
      <c r="E13" s="6"/>
      <c r="F13" s="6"/>
    </row>
    <row r="14" spans="1:6" ht="15.75" x14ac:dyDescent="0.25">
      <c r="A14" s="6" t="s">
        <v>38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25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63</v>
      </c>
      <c r="E17" s="5">
        <v>3</v>
      </c>
      <c r="F17" s="5" t="s">
        <v>27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44</v>
      </c>
      <c r="E18" s="5">
        <v>3</v>
      </c>
      <c r="F18" s="5" t="s">
        <v>27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45</v>
      </c>
      <c r="E19" s="5">
        <v>3</v>
      </c>
      <c r="F19" s="5" t="s">
        <v>27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64</v>
      </c>
      <c r="E20" s="5">
        <v>2</v>
      </c>
      <c r="F20" s="5" t="s">
        <v>26</v>
      </c>
    </row>
    <row r="21" spans="1:6" s="21" customFormat="1" ht="47.25" customHeight="1" x14ac:dyDescent="0.25">
      <c r="A21" s="5">
        <v>5</v>
      </c>
      <c r="B21" s="9" t="s">
        <v>19</v>
      </c>
      <c r="C21" s="17" t="s">
        <v>21</v>
      </c>
      <c r="D21" s="9" t="s">
        <v>65</v>
      </c>
      <c r="E21" s="5">
        <v>3</v>
      </c>
      <c r="F21" s="5" t="s">
        <v>27</v>
      </c>
    </row>
    <row r="22" spans="1:6" s="21" customFormat="1" ht="60.75" customHeight="1" x14ac:dyDescent="0.25">
      <c r="A22" s="10">
        <v>6</v>
      </c>
      <c r="B22" s="17" t="s">
        <v>20</v>
      </c>
      <c r="C22" s="17" t="s">
        <v>21</v>
      </c>
      <c r="D22" s="17" t="s">
        <v>66</v>
      </c>
      <c r="E22" s="10">
        <v>3</v>
      </c>
      <c r="F22" s="10" t="s">
        <v>27</v>
      </c>
    </row>
    <row r="23" spans="1:6" x14ac:dyDescent="0.25">
      <c r="A23" s="29" t="s">
        <v>28</v>
      </c>
      <c r="B23" s="30"/>
      <c r="C23" s="30"/>
      <c r="D23" s="31"/>
      <c r="E23" s="19">
        <f>AVERAGE(E17:E22)</f>
        <v>2.8333333333333335</v>
      </c>
      <c r="F23" s="20" t="s">
        <v>27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29</v>
      </c>
      <c r="C26" s="13">
        <f>COUNTIF(F17:F22,"=Высокий")</f>
        <v>5</v>
      </c>
      <c r="D26" s="14"/>
    </row>
    <row r="27" spans="1:6" x14ac:dyDescent="0.25">
      <c r="A27" s="3"/>
      <c r="B27" s="12" t="s">
        <v>30</v>
      </c>
      <c r="C27" s="13">
        <f>COUNTIF(F17:F22,"=Средний")</f>
        <v>1</v>
      </c>
      <c r="D27" s="14"/>
    </row>
    <row r="28" spans="1:6" x14ac:dyDescent="0.25">
      <c r="B28" s="12" t="s">
        <v>31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67</v>
      </c>
      <c r="B30" s="23"/>
      <c r="C30" s="23"/>
      <c r="D30" s="23"/>
      <c r="E30" s="23"/>
      <c r="F30" s="23"/>
    </row>
    <row r="32" spans="1:6" ht="15.75" x14ac:dyDescent="0.25">
      <c r="A32" s="15" t="s">
        <v>32</v>
      </c>
      <c r="B32" s="16"/>
      <c r="C32" s="16"/>
      <c r="D32" s="16" t="s">
        <v>33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5" zoomScaleNormal="100" zoomScaleSheetLayoutView="100" workbookViewId="0">
      <selection activeCell="D17" sqref="D17:D22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68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24</v>
      </c>
      <c r="B13" s="6"/>
      <c r="C13" s="6"/>
      <c r="D13" s="6"/>
      <c r="E13" s="6"/>
      <c r="F13" s="6"/>
    </row>
    <row r="14" spans="1:6" ht="15.75" x14ac:dyDescent="0.25">
      <c r="A14" s="6" t="s">
        <v>38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25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69</v>
      </c>
      <c r="E17" s="5">
        <v>1</v>
      </c>
      <c r="F17" s="5" t="s">
        <v>35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36</v>
      </c>
      <c r="E18" s="5">
        <v>2</v>
      </c>
      <c r="F18" s="5" t="s">
        <v>26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40</v>
      </c>
      <c r="E19" s="5">
        <v>1</v>
      </c>
      <c r="F19" s="5" t="s">
        <v>35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70</v>
      </c>
      <c r="E20" s="5">
        <v>2</v>
      </c>
      <c r="F20" s="5" t="s">
        <v>26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71</v>
      </c>
      <c r="E21" s="5">
        <v>2</v>
      </c>
      <c r="F21" s="5" t="s">
        <v>26</v>
      </c>
    </row>
    <row r="22" spans="1:6" s="21" customFormat="1" ht="60" x14ac:dyDescent="0.25">
      <c r="A22" s="10">
        <v>6</v>
      </c>
      <c r="B22" s="17" t="s">
        <v>20</v>
      </c>
      <c r="C22" s="17" t="s">
        <v>21</v>
      </c>
      <c r="D22" s="17" t="s">
        <v>72</v>
      </c>
      <c r="E22" s="10">
        <v>2</v>
      </c>
      <c r="F22" s="10" t="s">
        <v>26</v>
      </c>
    </row>
    <row r="23" spans="1:6" x14ac:dyDescent="0.25">
      <c r="A23" s="29" t="s">
        <v>28</v>
      </c>
      <c r="B23" s="30"/>
      <c r="C23" s="30"/>
      <c r="D23" s="31"/>
      <c r="E23" s="19">
        <f>AVERAGE(E17:E22)</f>
        <v>1.6666666666666667</v>
      </c>
      <c r="F23" s="20" t="s">
        <v>26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29</v>
      </c>
      <c r="C26" s="13">
        <f>COUNTIF(F17:F22,"=Высокий")</f>
        <v>0</v>
      </c>
      <c r="D26" s="14"/>
    </row>
    <row r="27" spans="1:6" x14ac:dyDescent="0.25">
      <c r="A27" s="3"/>
      <c r="B27" s="12" t="s">
        <v>30</v>
      </c>
      <c r="C27" s="13">
        <f>COUNTIF(F17:F22,"=Средний")</f>
        <v>4</v>
      </c>
      <c r="D27" s="14"/>
    </row>
    <row r="28" spans="1:6" x14ac:dyDescent="0.25">
      <c r="B28" s="12" t="s">
        <v>31</v>
      </c>
      <c r="C28" s="13">
        <f>COUNTIF(F17:F22,"=Низкий")</f>
        <v>2</v>
      </c>
      <c r="D28" s="14"/>
    </row>
    <row r="29" spans="1:6" x14ac:dyDescent="0.25">
      <c r="A29" s="11"/>
      <c r="C29" s="4"/>
    </row>
    <row r="30" spans="1:6" x14ac:dyDescent="0.25">
      <c r="A30" s="22" t="s">
        <v>73</v>
      </c>
      <c r="B30" s="23"/>
      <c r="C30" s="23"/>
      <c r="D30" s="23"/>
      <c r="E30" s="23"/>
      <c r="F30" s="23"/>
    </row>
    <row r="32" spans="1:6" ht="15.75" x14ac:dyDescent="0.25">
      <c r="A32" s="15" t="s">
        <v>32</v>
      </c>
      <c r="B32" s="16"/>
      <c r="C32" s="16"/>
      <c r="D32" s="16" t="s">
        <v>33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9" zoomScaleNormal="100" zoomScaleSheetLayoutView="100" workbookViewId="0">
      <selection activeCell="E28" sqref="E28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76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24</v>
      </c>
      <c r="B13" s="6"/>
      <c r="C13" s="6"/>
      <c r="D13" s="6"/>
      <c r="E13" s="6"/>
      <c r="F13" s="6"/>
    </row>
    <row r="14" spans="1:6" ht="15.75" x14ac:dyDescent="0.25">
      <c r="A14" s="6" t="s">
        <v>38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25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77</v>
      </c>
      <c r="E17" s="5">
        <v>3</v>
      </c>
      <c r="F17" s="5" t="s">
        <v>27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44</v>
      </c>
      <c r="E18" s="5">
        <v>3</v>
      </c>
      <c r="F18" s="5" t="s">
        <v>27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45</v>
      </c>
      <c r="E19" s="5">
        <v>3</v>
      </c>
      <c r="F19" s="5" t="s">
        <v>27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78</v>
      </c>
      <c r="E20" s="5">
        <v>2</v>
      </c>
      <c r="F20" s="5" t="s">
        <v>26</v>
      </c>
    </row>
    <row r="21" spans="1:6" s="21" customFormat="1" ht="47.25" customHeight="1" x14ac:dyDescent="0.25">
      <c r="A21" s="5">
        <v>5</v>
      </c>
      <c r="B21" s="9" t="s">
        <v>19</v>
      </c>
      <c r="C21" s="17" t="s">
        <v>21</v>
      </c>
      <c r="D21" s="9" t="s">
        <v>79</v>
      </c>
      <c r="E21" s="5">
        <v>3</v>
      </c>
      <c r="F21" s="5" t="s">
        <v>27</v>
      </c>
    </row>
    <row r="22" spans="1:6" s="21" customFormat="1" ht="60.75" customHeight="1" x14ac:dyDescent="0.25">
      <c r="A22" s="10">
        <v>6</v>
      </c>
      <c r="B22" s="17" t="s">
        <v>20</v>
      </c>
      <c r="C22" s="17" t="s">
        <v>21</v>
      </c>
      <c r="D22" s="17" t="s">
        <v>56</v>
      </c>
      <c r="E22" s="10">
        <v>3</v>
      </c>
      <c r="F22" s="10" t="s">
        <v>27</v>
      </c>
    </row>
    <row r="23" spans="1:6" x14ac:dyDescent="0.25">
      <c r="A23" s="29" t="s">
        <v>28</v>
      </c>
      <c r="B23" s="30"/>
      <c r="C23" s="30"/>
      <c r="D23" s="31"/>
      <c r="E23" s="19">
        <f>AVERAGE(E17:E22)</f>
        <v>2.8333333333333335</v>
      </c>
      <c r="F23" s="20" t="s">
        <v>27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29</v>
      </c>
      <c r="C26" s="13">
        <f>COUNTIF(F17:F22,"=Высокий")</f>
        <v>5</v>
      </c>
      <c r="D26" s="14"/>
    </row>
    <row r="27" spans="1:6" x14ac:dyDescent="0.25">
      <c r="A27" s="3"/>
      <c r="B27" s="12" t="s">
        <v>30</v>
      </c>
      <c r="C27" s="13">
        <f>COUNTIF(F17:F22,"=Средний")</f>
        <v>1</v>
      </c>
      <c r="D27" s="14"/>
    </row>
    <row r="28" spans="1:6" x14ac:dyDescent="0.25">
      <c r="B28" s="12" t="s">
        <v>31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80</v>
      </c>
      <c r="B30" s="23"/>
      <c r="C30" s="23"/>
      <c r="D30" s="23"/>
      <c r="E30" s="23"/>
      <c r="F30" s="23"/>
    </row>
    <row r="32" spans="1:6" ht="15.75" x14ac:dyDescent="0.25">
      <c r="A32" s="15" t="s">
        <v>32</v>
      </c>
      <c r="B32" s="16"/>
      <c r="C32" s="16"/>
      <c r="D32" s="16" t="s">
        <v>33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22" zoomScaleNormal="100" zoomScaleSheetLayoutView="100" workbookViewId="0">
      <selection activeCell="F28" sqref="F28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81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24</v>
      </c>
      <c r="B13" s="6"/>
      <c r="C13" s="6"/>
      <c r="D13" s="6"/>
      <c r="E13" s="6"/>
      <c r="F13" s="6"/>
    </row>
    <row r="14" spans="1:6" ht="15.75" x14ac:dyDescent="0.25">
      <c r="A14" s="6" t="s">
        <v>38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25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82</v>
      </c>
      <c r="E17" s="5">
        <v>1</v>
      </c>
      <c r="F17" s="5" t="s">
        <v>35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36</v>
      </c>
      <c r="E18" s="5">
        <v>2</v>
      </c>
      <c r="F18" s="5" t="s">
        <v>26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83</v>
      </c>
      <c r="E19" s="5">
        <v>2</v>
      </c>
      <c r="F19" s="5" t="s">
        <v>26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70</v>
      </c>
      <c r="E20" s="5">
        <v>2</v>
      </c>
      <c r="F20" s="5" t="s">
        <v>26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21</v>
      </c>
      <c r="D21" s="9" t="s">
        <v>84</v>
      </c>
      <c r="E21" s="5">
        <v>1</v>
      </c>
      <c r="F21" s="5" t="s">
        <v>35</v>
      </c>
    </row>
    <row r="22" spans="1:6" s="21" customFormat="1" ht="60" x14ac:dyDescent="0.25">
      <c r="A22" s="10">
        <v>6</v>
      </c>
      <c r="B22" s="17" t="s">
        <v>20</v>
      </c>
      <c r="C22" s="17" t="s">
        <v>21</v>
      </c>
      <c r="D22" s="17" t="s">
        <v>85</v>
      </c>
      <c r="E22" s="10">
        <v>2</v>
      </c>
      <c r="F22" s="10" t="s">
        <v>26</v>
      </c>
    </row>
    <row r="23" spans="1:6" x14ac:dyDescent="0.25">
      <c r="A23" s="29" t="s">
        <v>28</v>
      </c>
      <c r="B23" s="30"/>
      <c r="C23" s="30"/>
      <c r="D23" s="31"/>
      <c r="E23" s="19">
        <f>AVERAGE(E17:E22)</f>
        <v>1.6666666666666667</v>
      </c>
      <c r="F23" s="20" t="s">
        <v>26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29</v>
      </c>
      <c r="C26" s="13">
        <f>COUNTIF(F17:F22,"=Высокий")</f>
        <v>0</v>
      </c>
      <c r="D26" s="14"/>
    </row>
    <row r="27" spans="1:6" x14ac:dyDescent="0.25">
      <c r="A27" s="3"/>
      <c r="B27" s="12" t="s">
        <v>30</v>
      </c>
      <c r="C27" s="13">
        <f>COUNTIF(F17:F22,"=Средний")</f>
        <v>4</v>
      </c>
      <c r="D27" s="14"/>
    </row>
    <row r="28" spans="1:6" x14ac:dyDescent="0.25">
      <c r="B28" s="12" t="s">
        <v>31</v>
      </c>
      <c r="C28" s="13">
        <f>COUNTIF(F17:F22,"=Низкий")</f>
        <v>2</v>
      </c>
      <c r="D28" s="14"/>
    </row>
    <row r="29" spans="1:6" x14ac:dyDescent="0.25">
      <c r="A29" s="11"/>
      <c r="C29" s="4"/>
    </row>
    <row r="30" spans="1:6" x14ac:dyDescent="0.25">
      <c r="A30" s="22" t="s">
        <v>86</v>
      </c>
      <c r="B30" s="23"/>
      <c r="C30" s="23"/>
      <c r="D30" s="23"/>
      <c r="E30" s="23"/>
      <c r="F30" s="23"/>
    </row>
    <row r="32" spans="1:6" ht="15.75" x14ac:dyDescent="0.25">
      <c r="A32" s="15" t="s">
        <v>32</v>
      </c>
      <c r="B32" s="16"/>
      <c r="C32" s="16"/>
      <c r="D32" s="16" t="s">
        <v>33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25" zoomScaleNormal="100" zoomScaleSheetLayoutView="100" workbookViewId="0">
      <selection activeCell="C39" sqref="C39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3" t="s">
        <v>0</v>
      </c>
      <c r="B1" s="33"/>
      <c r="C1" s="33"/>
      <c r="D1" s="33"/>
      <c r="E1" s="33"/>
      <c r="F1" s="33"/>
    </row>
    <row r="2" spans="1:6" ht="18.75" customHeight="1" x14ac:dyDescent="0.25">
      <c r="A2" s="33" t="s">
        <v>1</v>
      </c>
      <c r="B2" s="33"/>
      <c r="C2" s="33"/>
      <c r="D2" s="33"/>
      <c r="E2" s="33"/>
      <c r="F2" s="33"/>
    </row>
    <row r="3" spans="1:6" ht="18.75" x14ac:dyDescent="0.25">
      <c r="A3" s="27"/>
      <c r="B3" s="27"/>
      <c r="C3" s="27"/>
      <c r="D3" s="27"/>
      <c r="E3" s="27"/>
      <c r="F3" s="1"/>
    </row>
    <row r="4" spans="1:6" ht="18.75" customHeight="1" x14ac:dyDescent="0.25">
      <c r="A4" s="34" t="s">
        <v>2</v>
      </c>
      <c r="B4" s="34"/>
      <c r="C4" s="34"/>
      <c r="D4" s="34"/>
      <c r="E4" s="34"/>
      <c r="F4" s="34"/>
    </row>
    <row r="5" spans="1:6" ht="18.75" customHeight="1" x14ac:dyDescent="0.25">
      <c r="A5" s="34" t="s">
        <v>3</v>
      </c>
      <c r="B5" s="34"/>
      <c r="C5" s="34"/>
      <c r="D5" s="34"/>
      <c r="E5" s="34"/>
      <c r="F5" s="34"/>
    </row>
    <row r="6" spans="1:6" ht="18.75" customHeight="1" x14ac:dyDescent="0.25">
      <c r="A6" s="34" t="s">
        <v>4</v>
      </c>
      <c r="B6" s="34"/>
      <c r="C6" s="34"/>
      <c r="D6" s="34"/>
      <c r="E6" s="34"/>
      <c r="F6" s="34"/>
    </row>
    <row r="7" spans="1:6" ht="18.75" customHeight="1" x14ac:dyDescent="0.25">
      <c r="A7" s="34" t="s">
        <v>5</v>
      </c>
      <c r="B7" s="34"/>
      <c r="C7" s="34"/>
      <c r="D7" s="34"/>
      <c r="E7" s="34"/>
      <c r="F7" s="34"/>
    </row>
    <row r="9" spans="1:6" ht="15.75" x14ac:dyDescent="0.25">
      <c r="A9" s="28" t="s">
        <v>6</v>
      </c>
      <c r="B9" s="28"/>
      <c r="C9" s="28"/>
      <c r="D9" s="28"/>
      <c r="E9" s="28"/>
      <c r="F9" s="28"/>
    </row>
    <row r="10" spans="1:6" ht="15.75" x14ac:dyDescent="0.25">
      <c r="A10" s="26"/>
      <c r="B10" s="26"/>
      <c r="C10" s="26"/>
      <c r="D10" s="26"/>
      <c r="E10" s="26"/>
      <c r="F10" s="26"/>
    </row>
    <row r="11" spans="1:6" ht="15.75" x14ac:dyDescent="0.25">
      <c r="A11" s="2" t="s">
        <v>87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24</v>
      </c>
      <c r="B13" s="6"/>
      <c r="C13" s="6"/>
      <c r="D13" s="6"/>
      <c r="E13" s="6"/>
      <c r="F13" s="6"/>
    </row>
    <row r="14" spans="1:6" ht="15.75" x14ac:dyDescent="0.25">
      <c r="A14" s="6" t="s">
        <v>38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25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88</v>
      </c>
      <c r="E17" s="5">
        <v>2</v>
      </c>
      <c r="F17" s="5" t="s">
        <v>26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36</v>
      </c>
      <c r="E18" s="5">
        <v>2</v>
      </c>
      <c r="F18" s="5" t="s">
        <v>26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83</v>
      </c>
      <c r="E19" s="5">
        <v>2</v>
      </c>
      <c r="F19" s="5" t="s">
        <v>26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89</v>
      </c>
      <c r="E20" s="5">
        <v>2</v>
      </c>
      <c r="F20" s="5" t="s">
        <v>26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21</v>
      </c>
      <c r="D21" s="9" t="s">
        <v>90</v>
      </c>
      <c r="E21" s="5">
        <v>3</v>
      </c>
      <c r="F21" s="5" t="s">
        <v>27</v>
      </c>
    </row>
    <row r="22" spans="1:6" s="21" customFormat="1" ht="60" x14ac:dyDescent="0.25">
      <c r="A22" s="10">
        <v>6</v>
      </c>
      <c r="B22" s="17" t="s">
        <v>20</v>
      </c>
      <c r="C22" s="17" t="s">
        <v>21</v>
      </c>
      <c r="D22" s="17" t="s">
        <v>91</v>
      </c>
      <c r="E22" s="10">
        <v>3</v>
      </c>
      <c r="F22" s="10" t="s">
        <v>27</v>
      </c>
    </row>
    <row r="23" spans="1:6" x14ac:dyDescent="0.25">
      <c r="A23" s="29" t="s">
        <v>28</v>
      </c>
      <c r="B23" s="30"/>
      <c r="C23" s="30"/>
      <c r="D23" s="31"/>
      <c r="E23" s="19">
        <f>AVERAGE(E17:E22)</f>
        <v>2.3333333333333335</v>
      </c>
      <c r="F23" s="20" t="s">
        <v>26</v>
      </c>
    </row>
    <row r="25" spans="1:6" x14ac:dyDescent="0.25">
      <c r="A25" s="3"/>
      <c r="B25" s="32" t="s">
        <v>9</v>
      </c>
      <c r="C25" s="32"/>
      <c r="D25" s="32"/>
    </row>
    <row r="26" spans="1:6" x14ac:dyDescent="0.25">
      <c r="A26" s="3"/>
      <c r="B26" s="12" t="s">
        <v>29</v>
      </c>
      <c r="C26" s="13">
        <f>COUNTIF(F17:F22,"=Высокий")</f>
        <v>2</v>
      </c>
      <c r="D26" s="14"/>
    </row>
    <row r="27" spans="1:6" x14ac:dyDescent="0.25">
      <c r="A27" s="3"/>
      <c r="B27" s="12" t="s">
        <v>30</v>
      </c>
      <c r="C27" s="13">
        <f>COUNTIF(F17:F22,"=Средний")</f>
        <v>4</v>
      </c>
      <c r="D27" s="14"/>
    </row>
    <row r="28" spans="1:6" x14ac:dyDescent="0.25">
      <c r="B28" s="12" t="s">
        <v>31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92</v>
      </c>
      <c r="B30" s="23"/>
      <c r="C30" s="23"/>
      <c r="D30" s="23"/>
      <c r="E30" s="23"/>
      <c r="F30" s="23"/>
    </row>
    <row r="32" spans="1:6" ht="15.75" x14ac:dyDescent="0.25">
      <c r="A32" s="15" t="s">
        <v>32</v>
      </c>
      <c r="B32" s="16"/>
      <c r="C32" s="16"/>
      <c r="D32" s="16" t="s">
        <v>33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Быкова </vt:lpstr>
      <vt:lpstr>Губина</vt:lpstr>
      <vt:lpstr>Еськов</vt:lpstr>
      <vt:lpstr>Заруцкая</vt:lpstr>
      <vt:lpstr>Левина</vt:lpstr>
      <vt:lpstr>Леушин</vt:lpstr>
      <vt:lpstr>Налимова</vt:lpstr>
      <vt:lpstr>Пинигин</vt:lpstr>
      <vt:lpstr>Черный </vt:lpstr>
      <vt:lpstr>Федюшин</vt:lpstr>
      <vt:lpstr>Ярков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СЮТур-СТ</dc:creator>
  <cp:lastModifiedBy>СЮТур-СТ</cp:lastModifiedBy>
  <cp:lastPrinted>2020-12-21T04:34:03Z</cp:lastPrinted>
  <dcterms:created xsi:type="dcterms:W3CDTF">2020-11-26T07:56:31Z</dcterms:created>
  <dcterms:modified xsi:type="dcterms:W3CDTF">2021-06-18T06:30:36Z</dcterms:modified>
</cp:coreProperties>
</file>